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n.gnassounou\Desktop\"/>
    </mc:Choice>
  </mc:AlternateContent>
  <xr:revisionPtr revIDLastSave="0" documentId="13_ncr:1_{1B73981D-0CC6-44EC-A248-0F8695170247}" xr6:coauthVersionLast="47" xr6:coauthVersionMax="47" xr10:uidLastSave="{00000000-0000-0000-0000-000000000000}"/>
  <bookViews>
    <workbookView xWindow="-110" yWindow="-110" windowWidth="19420" windowHeight="10420" firstSheet="6" activeTab="11" xr2:uid="{00000000-000D-0000-FFFF-FFFF00000000}"/>
  </bookViews>
  <sheets>
    <sheet name="ARALIK 2019" sheetId="1" r:id="rId1"/>
    <sheet name="KASIM 2019" sheetId="4" r:id="rId2"/>
    <sheet name="EKİM 2019" sheetId="5" r:id="rId3"/>
    <sheet name="EYLÜL 2019" sheetId="6" r:id="rId4"/>
    <sheet name="AĞUSTOS 2019" sheetId="7" r:id="rId5"/>
    <sheet name="TEMMUZ 2019" sheetId="8" r:id="rId6"/>
    <sheet name="HAZİRAN 2019" sheetId="9" r:id="rId7"/>
    <sheet name="MAYIS 2019" sheetId="10" r:id="rId8"/>
    <sheet name="NİSAN 2019" sheetId="11" r:id="rId9"/>
    <sheet name="MART 2019" sheetId="12" r:id="rId10"/>
    <sheet name="ŞUBAT 2019" sheetId="13" r:id="rId11"/>
    <sheet name="OCAK 2019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0" l="1"/>
  <c r="J7" i="10"/>
  <c r="I7" i="10"/>
  <c r="H7" i="10"/>
  <c r="G7" i="10"/>
  <c r="E7" i="10"/>
  <c r="F7" i="10" s="1"/>
  <c r="F6" i="10"/>
  <c r="F5" i="10"/>
  <c r="F4" i="10"/>
  <c r="C6" i="9"/>
  <c r="C5" i="9"/>
  <c r="J7" i="8"/>
  <c r="J6" i="8"/>
  <c r="J5" i="8"/>
  <c r="J2" i="8"/>
  <c r="J6" i="7"/>
  <c r="J7" i="7" s="1"/>
  <c r="J5" i="7"/>
  <c r="J2" i="7"/>
  <c r="J6" i="6"/>
  <c r="J7" i="6" s="1"/>
  <c r="J5" i="6"/>
  <c r="J4" i="6"/>
  <c r="J3" i="6"/>
  <c r="C3" i="6"/>
  <c r="J2" i="6"/>
  <c r="J7" i="5"/>
  <c r="J6" i="5"/>
  <c r="J5" i="5"/>
  <c r="J4" i="5"/>
  <c r="J3" i="5"/>
  <c r="C3" i="5"/>
</calcChain>
</file>

<file path=xl/sharedStrings.xml><?xml version="1.0" encoding="utf-8"?>
<sst xmlns="http://schemas.openxmlformats.org/spreadsheetml/2006/main" count="214" uniqueCount="37">
  <si>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</si>
  <si>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</si>
  <si>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</si>
  <si>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</si>
  <si>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</si>
  <si>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</si>
  <si>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</si>
  <si>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</si>
  <si>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</si>
  <si>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</si>
  <si>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</si>
  <si>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</si>
  <si>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</si>
  <si>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</si>
  <si>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</si>
  <si>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Şikayet Sayısı</t>
  </si>
  <si>
    <t>Şikayet
kategorisinin
şikayet
sayısına göre
sıralaması</t>
  </si>
  <si>
    <t>Veri Türü</t>
  </si>
  <si>
    <t>Toplam şikayet sayısı</t>
  </si>
  <si>
    <t>1000 kişi
başına
düşen
şikayet
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</si>
  <si>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</si>
  <si>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</si>
  <si>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</si>
  <si>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</si>
  <si>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</si>
  <si>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
sonuçlanma
süresi(gün)
(S6)</t>
  </si>
  <si>
    <t>1. Fatura ve/veya faturaya esas unsurlar</t>
  </si>
  <si>
    <t>1.2. Fatura tutarı (K2)</t>
  </si>
  <si>
    <t>1.6. Fatura gönderimi (K6)</t>
  </si>
  <si>
    <t>3. Ödeme</t>
  </si>
  <si>
    <t>3.2. Zamanında ödenmeyen borçlar (K9)</t>
  </si>
  <si>
    <t>Toplam Şikayet</t>
  </si>
  <si>
    <t>1.2. Fatura tutarı</t>
  </si>
  <si>
    <t>1.6. Fatura gönderimi</t>
  </si>
  <si>
    <t>3.2. Zamanında ödenmeyen borçlar</t>
  </si>
  <si>
    <t>Tüketici sayısı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</si>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</sst>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11"/>
      <color indexed="0"/>
      <name val="Calibri"/>
      <family val="2"/>
      <charset val="162"/>
    </font>
    <font>
      <sz val="11"/>
      <name val="Calibri"/>
      <family val="2"/>
      <charset val="162"/>
    </font>
    <font>
      <sz val="11"/>
      <color indexed="0"/>
      <name val="Calibri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right" wrapText="1"/>
    </xf>
    <xf numFmtId="9" fontId="0" fillId="0" borderId="1" xfId="1" applyFont="1" applyBorder="1" applyAlignment="1" applyProtection="1">
      <alignment horizontal="right" wrapText="1"/>
      <protection locked="0"/>
    </xf>
    <xf numFmtId="164" fontId="0" fillId="0" borderId="1" xfId="1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 applyProtection="1">
      <alignment horizontal="right" wrapText="1"/>
      <protection locked="0"/>
    </xf>
    <xf numFmtId="0" fontId="1" fillId="0" borderId="0" xfId="2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1" fillId="0" borderId="1" xfId="2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1" fillId="0" borderId="1" xfId="2" applyBorder="1" applyAlignment="1">
      <alignment horizontal="center"/>
    </xf>
    <xf numFmtId="0" fontId="1" fillId="0" borderId="1" xfId="2" applyBorder="1"/>
    <xf numFmtId="3" fontId="1" fillId="0" borderId="1" xfId="2" applyNumberFormat="1" applyBorder="1"/>
    <xf numFmtId="4" fontId="1" fillId="0" borderId="1" xfId="2" applyNumberFormat="1" applyBorder="1"/>
    <xf numFmtId="3" fontId="1" fillId="0" borderId="1" xfId="2" applyNumberFormat="1" applyBorder="1" applyAlignment="1" applyProtection="1">
      <alignment horizontal="right" wrapText="1"/>
      <protection locked="0"/>
    </xf>
    <xf numFmtId="10" fontId="1" fillId="0" borderId="1" xfId="2" applyNumberFormat="1" applyBorder="1"/>
    <xf numFmtId="3" fontId="1" fillId="0" borderId="1" xfId="2" applyNumberFormat="1" applyBorder="1" applyAlignment="1">
      <alignment horizontal="right" wrapText="1"/>
    </xf>
    <xf numFmtId="0" fontId="6" fillId="0" borderId="1" xfId="2" applyFont="1" applyBorder="1" applyAlignment="1">
      <alignment vertical="center"/>
    </xf>
    <xf numFmtId="3" fontId="1" fillId="0" borderId="0" xfId="2" applyNumberFormat="1"/>
    <xf numFmtId="4" fontId="1" fillId="0" borderId="0" xfId="2" applyNumberFormat="1"/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9" fontId="0" fillId="0" borderId="1" xfId="3" applyFont="1" applyBorder="1"/>
  </cellXfs>
  <cellStyles count="4">
    <cellStyle name="Normal" xfId="0" builtinId="0"/>
    <cellStyle name="Normal 2" xfId="2" xr:uid="{C5B5376C-F553-4CB1-8A8A-E1103C86DFB9}"/>
    <cellStyle name="Percent" xfId="1" builtinId="5"/>
    <cellStyle name="Percent 2" xfId="3" xr:uid="{D3D7FFF4-B953-4EAE-B64A-EDC1D4E0A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workbookViewId="0">
      <selection activeCell="B10" sqref="B10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55</v>
      </c>
      <c r="D2" s="2">
        <v>42</v>
      </c>
      <c r="E2" s="2">
        <v>1</v>
      </c>
      <c r="F2" s="2">
        <v>0</v>
      </c>
      <c r="G2" s="2">
        <v>0</v>
      </c>
      <c r="H2" s="2">
        <v>12</v>
      </c>
      <c r="I2" s="2">
        <v>0.27906976744186046</v>
      </c>
      <c r="J2" s="5">
        <v>1</v>
      </c>
    </row>
    <row r="3" spans="2:10" ht="13" x14ac:dyDescent="0.3">
      <c r="B3" s="1" t="s">
        <v>1</v>
      </c>
      <c r="C3" s="8">
        <v>1</v>
      </c>
      <c r="D3" s="2">
        <v>0.76363636363636367</v>
      </c>
      <c r="E3" s="2">
        <v>1.8181818181818181E-2</v>
      </c>
      <c r="F3" s="2">
        <v>0</v>
      </c>
      <c r="G3" s="2">
        <v>0</v>
      </c>
      <c r="H3" s="2">
        <v>0.21818181818181817</v>
      </c>
      <c r="I3" s="2">
        <v>0</v>
      </c>
      <c r="J3" s="5">
        <v>0</v>
      </c>
    </row>
    <row r="4" spans="2:10" ht="13" x14ac:dyDescent="0.3">
      <c r="B4" s="1" t="s">
        <v>2</v>
      </c>
      <c r="C4" s="2">
        <v>8.9169909208819718</v>
      </c>
      <c r="D4" s="2">
        <v>6.809338521400778</v>
      </c>
      <c r="E4" s="2">
        <v>0.16212710765239949</v>
      </c>
      <c r="F4" s="2">
        <v>0</v>
      </c>
      <c r="G4" s="2">
        <v>0</v>
      </c>
      <c r="H4" s="2">
        <v>1.9455252918287937</v>
      </c>
      <c r="I4" s="2">
        <v>0</v>
      </c>
      <c r="J4" s="7">
        <v>0</v>
      </c>
    </row>
    <row r="5" spans="2:10" ht="26" x14ac:dyDescent="0.3">
      <c r="B5" s="1" t="s">
        <v>3</v>
      </c>
      <c r="C5" s="2">
        <v>53</v>
      </c>
      <c r="D5" s="3">
        <v>36</v>
      </c>
      <c r="E5" s="3">
        <v>2</v>
      </c>
      <c r="F5" s="3">
        <v>0</v>
      </c>
      <c r="G5" s="3">
        <v>0</v>
      </c>
      <c r="H5" s="3">
        <v>15</v>
      </c>
      <c r="I5" s="2">
        <v>0</v>
      </c>
      <c r="J5" s="6">
        <v>0</v>
      </c>
    </row>
    <row r="6" spans="2:10" ht="26" x14ac:dyDescent="0.3">
      <c r="B6" s="1" t="s">
        <v>4</v>
      </c>
      <c r="C6" s="2">
        <v>100</v>
      </c>
      <c r="D6" s="3">
        <v>81</v>
      </c>
      <c r="E6" s="3">
        <v>3</v>
      </c>
      <c r="F6" s="3">
        <v>0</v>
      </c>
      <c r="G6" s="3">
        <v>0</v>
      </c>
      <c r="H6" s="3">
        <v>16</v>
      </c>
      <c r="I6" s="2">
        <v>0</v>
      </c>
      <c r="J6" s="6">
        <v>0</v>
      </c>
    </row>
    <row r="7" spans="2:10" ht="26" x14ac:dyDescent="0.3">
      <c r="B7" s="1" t="s">
        <v>5</v>
      </c>
      <c r="C7" s="2">
        <v>208</v>
      </c>
      <c r="D7" s="2">
        <v>159</v>
      </c>
      <c r="E7" s="2">
        <v>6</v>
      </c>
      <c r="F7" s="2">
        <v>0</v>
      </c>
      <c r="G7" s="2">
        <v>0</v>
      </c>
      <c r="H7" s="2">
        <v>43</v>
      </c>
      <c r="I7" s="2">
        <v>7.2727272727272724E-2</v>
      </c>
      <c r="J7" s="5">
        <v>0</v>
      </c>
    </row>
    <row r="8" spans="2:10" ht="13" x14ac:dyDescent="0.3">
      <c r="B8" s="1" t="s">
        <v>6</v>
      </c>
      <c r="C8" s="3">
        <v>6168</v>
      </c>
    </row>
  </sheetData>
  <dataValidations count="2">
    <dataValidation type="decimal" allowBlank="1" showErrorMessage="1" errorTitle="İstenen Aralıkta Değil!" error="İstenen Aralık: Minimum=0.0 Maksimum=9223372036854775807" sqref="D2:J7 C2:C8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00000000-0002-0000-0000-000001000000}">
      <formula1>0</formula1>
      <formula2>2147483647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95A7-5FF7-436B-91FB-6C2B8513D283}">
  <dimension ref="B2:M8"/>
  <sheetViews>
    <sheetView workbookViewId="0">
      <selection activeCell="B3" sqref="B3"/>
    </sheetView>
  </sheetViews>
  <sheetFormatPr defaultRowHeight="14.5" x14ac:dyDescent="0.35"/>
  <cols>
    <col min="1" max="1" width="7" style="11" customWidth="1"/>
    <col min="2" max="2" width="21.6640625" style="11" customWidth="1"/>
    <col min="3" max="3" width="44.88671875" style="11" bestFit="1" customWidth="1"/>
    <col min="4" max="4" width="39.77734375" style="11" bestFit="1" customWidth="1"/>
    <col min="5" max="13" width="14" style="11" customWidth="1"/>
    <col min="14" max="16384" width="8.88671875" style="11"/>
  </cols>
  <sheetData>
    <row r="2" spans="2:13" x14ac:dyDescent="0.35">
      <c r="E2" s="29" t="s">
        <v>15</v>
      </c>
      <c r="F2" s="30"/>
      <c r="G2" s="30"/>
      <c r="H2" s="30"/>
      <c r="I2" s="30"/>
      <c r="J2" s="30"/>
      <c r="K2" s="30"/>
      <c r="L2" s="30"/>
      <c r="M2" s="31"/>
    </row>
    <row r="3" spans="2:13" ht="78" x14ac:dyDescent="0.35">
      <c r="B3" s="15" t="s">
        <v>16</v>
      </c>
      <c r="C3" s="32" t="s">
        <v>17</v>
      </c>
      <c r="D3" s="32"/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18" t="s">
        <v>25</v>
      </c>
      <c r="M3" s="34" t="s">
        <v>14</v>
      </c>
    </row>
    <row r="4" spans="2:13" x14ac:dyDescent="0.35">
      <c r="B4" s="19">
        <v>1</v>
      </c>
      <c r="C4" s="20" t="s">
        <v>26</v>
      </c>
      <c r="D4" s="20" t="s">
        <v>32</v>
      </c>
      <c r="E4" s="21">
        <v>58</v>
      </c>
      <c r="F4" s="22">
        <v>8.5344320188346092</v>
      </c>
      <c r="G4" s="21">
        <v>47</v>
      </c>
      <c r="H4" s="21">
        <v>2</v>
      </c>
      <c r="I4" s="21">
        <v>0</v>
      </c>
      <c r="J4" s="21">
        <v>0</v>
      </c>
      <c r="K4" s="21">
        <v>9</v>
      </c>
      <c r="L4" s="22">
        <v>0.27586206896551724</v>
      </c>
      <c r="M4" s="24">
        <v>0.82857142857142863</v>
      </c>
    </row>
    <row r="5" spans="2:13" x14ac:dyDescent="0.35">
      <c r="B5" s="19">
        <v>2</v>
      </c>
      <c r="C5" s="20" t="s">
        <v>26</v>
      </c>
      <c r="D5" s="20" t="s">
        <v>33</v>
      </c>
      <c r="E5" s="21">
        <v>9</v>
      </c>
      <c r="F5" s="22">
        <v>1.3243084167157151</v>
      </c>
      <c r="G5" s="21">
        <v>9</v>
      </c>
      <c r="H5" s="21">
        <v>0</v>
      </c>
      <c r="I5" s="21">
        <v>0</v>
      </c>
      <c r="J5" s="21">
        <v>0</v>
      </c>
      <c r="K5" s="21">
        <v>0</v>
      </c>
      <c r="L5" s="22">
        <v>0.1111111111111111</v>
      </c>
      <c r="M5" s="24">
        <v>0.12857142857142859</v>
      </c>
    </row>
    <row r="6" spans="2:13" x14ac:dyDescent="0.35">
      <c r="B6" s="19">
        <v>3</v>
      </c>
      <c r="C6" s="20" t="s">
        <v>29</v>
      </c>
      <c r="D6" s="20" t="s">
        <v>34</v>
      </c>
      <c r="E6" s="21">
        <v>3</v>
      </c>
      <c r="F6" s="22">
        <v>0.44143613890523836</v>
      </c>
      <c r="G6" s="21">
        <v>0</v>
      </c>
      <c r="H6" s="21">
        <v>0</v>
      </c>
      <c r="I6" s="21">
        <v>0</v>
      </c>
      <c r="J6" s="21">
        <v>0</v>
      </c>
      <c r="K6" s="21">
        <v>3</v>
      </c>
      <c r="L6" s="22">
        <v>0</v>
      </c>
      <c r="M6" s="24">
        <v>4.2857142857142858E-2</v>
      </c>
    </row>
    <row r="7" spans="2:13" x14ac:dyDescent="0.35">
      <c r="B7" s="20"/>
      <c r="C7" s="20" t="s">
        <v>31</v>
      </c>
      <c r="D7" s="35" t="s">
        <v>31</v>
      </c>
      <c r="E7" s="21">
        <v>70</v>
      </c>
      <c r="F7" s="22">
        <v>10.300176574455563</v>
      </c>
      <c r="G7" s="21">
        <v>56</v>
      </c>
      <c r="H7" s="21">
        <v>2</v>
      </c>
      <c r="I7" s="21">
        <v>0</v>
      </c>
      <c r="J7" s="21">
        <v>0</v>
      </c>
      <c r="K7" s="21">
        <v>12</v>
      </c>
      <c r="L7" s="22">
        <v>0.29310344827586204</v>
      </c>
      <c r="M7" s="24">
        <v>1</v>
      </c>
    </row>
    <row r="8" spans="2:13" x14ac:dyDescent="0.35">
      <c r="B8" s="20"/>
      <c r="C8" s="20"/>
      <c r="D8" s="26" t="s">
        <v>35</v>
      </c>
      <c r="E8" s="26">
        <v>6796</v>
      </c>
      <c r="F8" s="20"/>
      <c r="G8" s="20"/>
      <c r="H8" s="20"/>
      <c r="I8" s="20"/>
      <c r="J8" s="20"/>
      <c r="K8" s="20"/>
      <c r="L8" s="20"/>
      <c r="M8" s="20"/>
    </row>
  </sheetData>
  <mergeCells count="2">
    <mergeCell ref="E2:M2"/>
    <mergeCell ref="C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53D5-2997-4179-BA7C-79439337CC5A}">
  <dimension ref="B2:M9"/>
  <sheetViews>
    <sheetView workbookViewId="0">
      <selection activeCell="B3" sqref="B3"/>
    </sheetView>
  </sheetViews>
  <sheetFormatPr defaultRowHeight="14.5" x14ac:dyDescent="0.35"/>
  <cols>
    <col min="1" max="1" width="5.77734375" style="11" customWidth="1"/>
    <col min="2" max="2" width="15.33203125" style="11" bestFit="1" customWidth="1"/>
    <col min="3" max="3" width="44.88671875" style="11" bestFit="1" customWidth="1"/>
    <col min="4" max="4" width="47.44140625" style="11" bestFit="1" customWidth="1"/>
    <col min="5" max="11" width="8.88671875" style="11"/>
    <col min="12" max="12" width="11.21875" style="11" customWidth="1"/>
    <col min="13" max="16384" width="8.88671875" style="11"/>
  </cols>
  <sheetData>
    <row r="2" spans="2:13" x14ac:dyDescent="0.35">
      <c r="E2" s="29" t="s">
        <v>15</v>
      </c>
      <c r="F2" s="30"/>
      <c r="G2" s="30"/>
      <c r="H2" s="30"/>
      <c r="I2" s="30"/>
      <c r="J2" s="30"/>
      <c r="K2" s="30"/>
      <c r="L2" s="30"/>
      <c r="M2" s="31"/>
    </row>
    <row r="3" spans="2:13" ht="130" x14ac:dyDescent="0.35">
      <c r="B3" s="15" t="s">
        <v>16</v>
      </c>
      <c r="C3" s="32" t="s">
        <v>17</v>
      </c>
      <c r="D3" s="32"/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18" t="s">
        <v>25</v>
      </c>
      <c r="M3" s="34" t="s">
        <v>14</v>
      </c>
    </row>
    <row r="4" spans="2:13" x14ac:dyDescent="0.35">
      <c r="B4" s="19">
        <v>1</v>
      </c>
      <c r="C4" s="20" t="s">
        <v>26</v>
      </c>
      <c r="D4" s="20" t="s">
        <v>32</v>
      </c>
      <c r="E4" s="21">
        <v>111</v>
      </c>
      <c r="F4" s="22">
        <v>15.839041095890412</v>
      </c>
      <c r="G4" s="21">
        <v>73</v>
      </c>
      <c r="H4" s="21">
        <v>0</v>
      </c>
      <c r="I4" s="21">
        <v>0</v>
      </c>
      <c r="J4" s="21">
        <v>0</v>
      </c>
      <c r="K4" s="21">
        <v>38</v>
      </c>
      <c r="L4" s="22">
        <v>0.24324324324324326</v>
      </c>
      <c r="M4" s="24">
        <v>0.8222222222222223</v>
      </c>
    </row>
    <row r="5" spans="2:13" x14ac:dyDescent="0.35">
      <c r="B5" s="19">
        <v>2</v>
      </c>
      <c r="C5" s="20" t="s">
        <v>26</v>
      </c>
      <c r="D5" s="20" t="s">
        <v>33</v>
      </c>
      <c r="E5" s="21">
        <v>14</v>
      </c>
      <c r="F5" s="22">
        <v>1.9977168949771689</v>
      </c>
      <c r="G5" s="21">
        <v>10</v>
      </c>
      <c r="H5" s="21">
        <v>0</v>
      </c>
      <c r="I5" s="21">
        <v>0</v>
      </c>
      <c r="J5" s="21">
        <v>0</v>
      </c>
      <c r="K5" s="21">
        <v>4</v>
      </c>
      <c r="L5" s="22">
        <v>0</v>
      </c>
      <c r="M5" s="24">
        <v>0.1037037037037037</v>
      </c>
    </row>
    <row r="6" spans="2:13" x14ac:dyDescent="0.35">
      <c r="B6" s="19">
        <v>3</v>
      </c>
      <c r="C6" s="20" t="s">
        <v>29</v>
      </c>
      <c r="D6" s="20" t="s">
        <v>34</v>
      </c>
      <c r="E6" s="21">
        <v>8</v>
      </c>
      <c r="F6" s="22">
        <v>1.1415525114155249</v>
      </c>
      <c r="G6" s="21">
        <v>1</v>
      </c>
      <c r="H6" s="21">
        <v>0</v>
      </c>
      <c r="I6" s="21">
        <v>0</v>
      </c>
      <c r="J6" s="21">
        <v>0</v>
      </c>
      <c r="K6" s="21">
        <v>7</v>
      </c>
      <c r="L6" s="22">
        <v>0</v>
      </c>
      <c r="M6" s="24">
        <v>5.9259259259259255E-2</v>
      </c>
    </row>
    <row r="7" spans="2:13" x14ac:dyDescent="0.35">
      <c r="B7" s="19">
        <v>4</v>
      </c>
      <c r="C7" s="20" t="s">
        <v>29</v>
      </c>
      <c r="D7" s="20" t="s">
        <v>36</v>
      </c>
      <c r="E7" s="21">
        <v>2</v>
      </c>
      <c r="F7" s="22">
        <v>0.28538812785388123</v>
      </c>
      <c r="G7" s="21">
        <v>0</v>
      </c>
      <c r="H7" s="21">
        <v>0</v>
      </c>
      <c r="I7" s="21">
        <v>0</v>
      </c>
      <c r="J7" s="21">
        <v>0</v>
      </c>
      <c r="K7" s="21">
        <v>2</v>
      </c>
      <c r="L7" s="22">
        <v>0</v>
      </c>
      <c r="M7" s="24">
        <v>1.4814814814814814E-2</v>
      </c>
    </row>
    <row r="8" spans="2:13" x14ac:dyDescent="0.35">
      <c r="B8" s="20"/>
      <c r="C8" s="20" t="s">
        <v>31</v>
      </c>
      <c r="D8" s="20" t="s">
        <v>31</v>
      </c>
      <c r="E8" s="21">
        <v>135</v>
      </c>
      <c r="F8" s="22">
        <v>19.263698630136986</v>
      </c>
      <c r="G8" s="21">
        <v>84</v>
      </c>
      <c r="H8" s="21">
        <v>0</v>
      </c>
      <c r="I8" s="21">
        <v>0</v>
      </c>
      <c r="J8" s="21">
        <v>0</v>
      </c>
      <c r="K8" s="21">
        <v>51</v>
      </c>
      <c r="L8" s="22">
        <v>0.32142857142857145</v>
      </c>
      <c r="M8" s="24">
        <v>1</v>
      </c>
    </row>
    <row r="9" spans="2:13" x14ac:dyDescent="0.35">
      <c r="B9" s="20"/>
      <c r="C9" s="20"/>
      <c r="D9" s="26" t="s">
        <v>35</v>
      </c>
      <c r="E9" s="26">
        <v>7008</v>
      </c>
      <c r="F9" s="20"/>
      <c r="G9" s="20"/>
      <c r="H9" s="20"/>
      <c r="I9" s="20"/>
      <c r="J9" s="20"/>
      <c r="K9" s="20"/>
      <c r="L9" s="20"/>
      <c r="M9" s="20"/>
    </row>
  </sheetData>
  <mergeCells count="2">
    <mergeCell ref="E2:M2"/>
    <mergeCell ref="C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5406-BC97-4351-9E7A-BD9EFD7C5670}">
  <dimension ref="B2:M9"/>
  <sheetViews>
    <sheetView tabSelected="1" workbookViewId="0">
      <selection activeCell="B3" sqref="B3"/>
    </sheetView>
  </sheetViews>
  <sheetFormatPr defaultRowHeight="14.5" x14ac:dyDescent="0.35"/>
  <cols>
    <col min="1" max="1" width="4.33203125" style="11" customWidth="1"/>
    <col min="2" max="2" width="15.33203125" style="11" bestFit="1" customWidth="1"/>
    <col min="3" max="3" width="44.88671875" style="11" bestFit="1" customWidth="1"/>
    <col min="4" max="4" width="39.77734375" style="11" bestFit="1" customWidth="1"/>
    <col min="5" max="13" width="12.21875" style="11" customWidth="1"/>
    <col min="14" max="16384" width="8.88671875" style="11"/>
  </cols>
  <sheetData>
    <row r="2" spans="2:13" x14ac:dyDescent="0.35">
      <c r="E2" s="29" t="s">
        <v>15</v>
      </c>
      <c r="F2" s="30"/>
      <c r="G2" s="30"/>
      <c r="H2" s="30"/>
      <c r="I2" s="30"/>
      <c r="J2" s="30"/>
      <c r="K2" s="30"/>
      <c r="L2" s="30"/>
      <c r="M2" s="31"/>
    </row>
    <row r="3" spans="2:13" ht="91" x14ac:dyDescent="0.35">
      <c r="B3" s="15" t="s">
        <v>16</v>
      </c>
      <c r="C3" s="32" t="s">
        <v>17</v>
      </c>
      <c r="D3" s="32"/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18" t="s">
        <v>25</v>
      </c>
      <c r="M3" s="34" t="s">
        <v>14</v>
      </c>
    </row>
    <row r="4" spans="2:13" x14ac:dyDescent="0.35">
      <c r="B4" s="19">
        <v>1</v>
      </c>
      <c r="C4" s="20" t="s">
        <v>26</v>
      </c>
      <c r="D4" s="20" t="s">
        <v>32</v>
      </c>
      <c r="E4" s="21">
        <v>56</v>
      </c>
      <c r="F4" s="22">
        <v>6.2773231700482004</v>
      </c>
      <c r="G4" s="21">
        <v>48</v>
      </c>
      <c r="H4" s="21">
        <v>1</v>
      </c>
      <c r="I4" s="21">
        <v>0</v>
      </c>
      <c r="J4" s="21">
        <v>0</v>
      </c>
      <c r="K4" s="21">
        <v>7</v>
      </c>
      <c r="L4" s="22">
        <v>0.2857142857142857</v>
      </c>
      <c r="M4" s="24">
        <v>0.72727272727272729</v>
      </c>
    </row>
    <row r="5" spans="2:13" x14ac:dyDescent="0.35">
      <c r="B5" s="19">
        <v>2</v>
      </c>
      <c r="C5" s="20" t="s">
        <v>26</v>
      </c>
      <c r="D5" s="20" t="s">
        <v>33</v>
      </c>
      <c r="E5" s="21">
        <v>17</v>
      </c>
      <c r="F5" s="22">
        <v>1.9056159623360609</v>
      </c>
      <c r="G5" s="21">
        <v>16</v>
      </c>
      <c r="H5" s="21">
        <v>0</v>
      </c>
      <c r="I5" s="21">
        <v>0</v>
      </c>
      <c r="J5" s="21">
        <v>0</v>
      </c>
      <c r="K5" s="21">
        <v>1</v>
      </c>
      <c r="L5" s="22">
        <v>5.8823529411764705E-2</v>
      </c>
      <c r="M5" s="24">
        <v>0.2207792207792208</v>
      </c>
    </row>
    <row r="6" spans="2:13" x14ac:dyDescent="0.35">
      <c r="B6" s="19">
        <v>3</v>
      </c>
      <c r="C6" s="20" t="s">
        <v>29</v>
      </c>
      <c r="D6" s="20" t="s">
        <v>36</v>
      </c>
      <c r="E6" s="21">
        <v>3</v>
      </c>
      <c r="F6" s="22">
        <v>0.3362851698240108</v>
      </c>
      <c r="G6" s="21">
        <v>0</v>
      </c>
      <c r="H6" s="21">
        <v>0</v>
      </c>
      <c r="I6" s="21">
        <v>0</v>
      </c>
      <c r="J6" s="21">
        <v>0</v>
      </c>
      <c r="K6" s="21">
        <v>3</v>
      </c>
      <c r="L6" s="22">
        <v>0</v>
      </c>
      <c r="M6" s="24">
        <v>3.896103896103896E-2</v>
      </c>
    </row>
    <row r="7" spans="2:13" x14ac:dyDescent="0.35">
      <c r="B7" s="19">
        <v>4</v>
      </c>
      <c r="C7" s="20" t="s">
        <v>29</v>
      </c>
      <c r="D7" s="20" t="s">
        <v>34</v>
      </c>
      <c r="E7" s="21">
        <v>1</v>
      </c>
      <c r="F7" s="22">
        <v>0.11209505660800359</v>
      </c>
      <c r="G7" s="21">
        <v>0</v>
      </c>
      <c r="H7" s="21">
        <v>0</v>
      </c>
      <c r="I7" s="21">
        <v>0</v>
      </c>
      <c r="J7" s="21">
        <v>0</v>
      </c>
      <c r="K7" s="21">
        <v>1</v>
      </c>
      <c r="L7" s="22">
        <v>0</v>
      </c>
      <c r="M7" s="24">
        <v>1.2987012987012986E-2</v>
      </c>
    </row>
    <row r="8" spans="2:13" x14ac:dyDescent="0.35">
      <c r="B8" s="20"/>
      <c r="C8" s="20" t="s">
        <v>31</v>
      </c>
      <c r="D8" s="20" t="s">
        <v>31</v>
      </c>
      <c r="E8" s="21">
        <v>77</v>
      </c>
      <c r="F8" s="22">
        <v>8.6313193588162758</v>
      </c>
      <c r="G8" s="21">
        <v>64</v>
      </c>
      <c r="H8" s="21">
        <v>1</v>
      </c>
      <c r="I8" s="21">
        <v>0</v>
      </c>
      <c r="J8" s="21">
        <v>0</v>
      </c>
      <c r="K8" s="21">
        <v>12</v>
      </c>
      <c r="L8" s="22">
        <v>0.26153846153846155</v>
      </c>
      <c r="M8" s="24">
        <v>1</v>
      </c>
    </row>
    <row r="9" spans="2:13" x14ac:dyDescent="0.35">
      <c r="B9" s="20"/>
      <c r="C9" s="20"/>
      <c r="D9" s="26" t="s">
        <v>35</v>
      </c>
      <c r="E9" s="26">
        <v>8921</v>
      </c>
      <c r="F9" s="20"/>
      <c r="G9" s="20"/>
      <c r="H9" s="20"/>
      <c r="I9" s="20"/>
      <c r="J9" s="20"/>
      <c r="K9" s="20"/>
      <c r="L9" s="20"/>
      <c r="M9" s="20"/>
    </row>
  </sheetData>
  <mergeCells count="2">
    <mergeCell ref="E2:M2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247AC-5B9F-4CF6-88F5-689208241C0E}">
  <dimension ref="B1:J8"/>
  <sheetViews>
    <sheetView workbookViewId="0">
      <selection activeCell="J15" sqref="J15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30</v>
      </c>
      <c r="D2" s="2">
        <v>27</v>
      </c>
      <c r="E2" s="2">
        <v>1</v>
      </c>
      <c r="F2" s="2">
        <v>0</v>
      </c>
      <c r="G2" s="2">
        <v>0</v>
      </c>
      <c r="H2" s="2">
        <v>2</v>
      </c>
      <c r="I2" s="2">
        <v>0.5</v>
      </c>
      <c r="J2" s="5">
        <v>1</v>
      </c>
    </row>
    <row r="3" spans="2:10" ht="13" x14ac:dyDescent="0.3">
      <c r="B3" s="1" t="s">
        <v>1</v>
      </c>
      <c r="C3" s="8">
        <v>1</v>
      </c>
      <c r="D3" s="2">
        <v>0.9</v>
      </c>
      <c r="E3" s="2">
        <v>3.3333333333333333E-2</v>
      </c>
      <c r="F3" s="2">
        <v>0</v>
      </c>
      <c r="G3" s="2">
        <v>0</v>
      </c>
      <c r="H3" s="2">
        <v>6.6666666666666666E-2</v>
      </c>
      <c r="I3" s="2">
        <v>0</v>
      </c>
      <c r="J3" s="5">
        <v>0</v>
      </c>
    </row>
    <row r="4" spans="2:10" ht="13" x14ac:dyDescent="0.3">
      <c r="B4" s="1" t="s">
        <v>2</v>
      </c>
      <c r="C4" s="2">
        <v>4.8371493066752658</v>
      </c>
      <c r="D4" s="2">
        <v>4.3534343760077396</v>
      </c>
      <c r="E4" s="2">
        <v>0.16123831022250887</v>
      </c>
      <c r="F4" s="2">
        <v>0</v>
      </c>
      <c r="G4" s="2">
        <v>0</v>
      </c>
      <c r="H4" s="2">
        <v>0.32247662044501774</v>
      </c>
      <c r="I4" s="2">
        <v>0</v>
      </c>
      <c r="J4" s="7">
        <v>0</v>
      </c>
    </row>
    <row r="5" spans="2:10" ht="26" x14ac:dyDescent="0.3">
      <c r="B5" s="1" t="s">
        <v>3</v>
      </c>
      <c r="C5" s="2">
        <v>50</v>
      </c>
      <c r="D5" s="3">
        <v>40</v>
      </c>
      <c r="E5" s="3">
        <v>5</v>
      </c>
      <c r="F5" s="3">
        <v>0</v>
      </c>
      <c r="G5" s="3">
        <v>0</v>
      </c>
      <c r="H5" s="3">
        <v>5</v>
      </c>
      <c r="I5" s="2">
        <v>0</v>
      </c>
      <c r="J5" s="6">
        <v>0</v>
      </c>
    </row>
    <row r="6" spans="2:10" ht="26" x14ac:dyDescent="0.3">
      <c r="B6" s="1" t="s">
        <v>4</v>
      </c>
      <c r="C6" s="2">
        <v>70</v>
      </c>
      <c r="D6" s="3">
        <v>66</v>
      </c>
      <c r="E6" s="3">
        <v>1</v>
      </c>
      <c r="F6" s="3">
        <v>0</v>
      </c>
      <c r="G6" s="3">
        <v>0</v>
      </c>
      <c r="H6" s="3">
        <v>3</v>
      </c>
      <c r="I6" s="2">
        <v>0</v>
      </c>
      <c r="J6" s="6">
        <v>0</v>
      </c>
    </row>
    <row r="7" spans="2:10" ht="26" x14ac:dyDescent="0.3">
      <c r="B7" s="1" t="s">
        <v>5</v>
      </c>
      <c r="C7" s="2">
        <v>150</v>
      </c>
      <c r="D7" s="2">
        <v>133</v>
      </c>
      <c r="E7" s="2">
        <v>7</v>
      </c>
      <c r="F7" s="2">
        <v>0</v>
      </c>
      <c r="G7" s="2">
        <v>0</v>
      </c>
      <c r="H7" s="2">
        <v>10</v>
      </c>
      <c r="I7" s="2">
        <v>0.1</v>
      </c>
      <c r="J7" s="5">
        <v>0</v>
      </c>
    </row>
    <row r="8" spans="2:10" ht="13" x14ac:dyDescent="0.3">
      <c r="B8" s="1" t="s">
        <v>6</v>
      </c>
      <c r="C8" s="3">
        <v>6202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27A41552-8EB7-4397-82F3-B1CCFB18C53B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2:J7 C2:C8" xr:uid="{1F203985-ED7C-4371-BE1C-6C5A1B2BC350}">
      <formula1>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08354-EFA7-41A3-8651-0C35AB113058}">
  <dimension ref="B1:J8"/>
  <sheetViews>
    <sheetView workbookViewId="0">
      <selection activeCell="J4" sqref="J4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45</v>
      </c>
      <c r="D2" s="2">
        <v>28</v>
      </c>
      <c r="E2" s="2">
        <v>5</v>
      </c>
      <c r="F2" s="2">
        <v>0</v>
      </c>
      <c r="G2" s="2">
        <v>0</v>
      </c>
      <c r="H2" s="2">
        <v>12</v>
      </c>
      <c r="I2" s="2">
        <v>1</v>
      </c>
      <c r="J2" s="5">
        <v>1</v>
      </c>
    </row>
    <row r="3" spans="2:10" ht="13" x14ac:dyDescent="0.3">
      <c r="B3" s="1" t="s">
        <v>1</v>
      </c>
      <c r="C3" s="8">
        <f>C2/C8</f>
        <v>7.1907957813998084E-3</v>
      </c>
      <c r="D3" s="2">
        <v>0.62222222222222223</v>
      </c>
      <c r="E3" s="2">
        <v>0.1111111111111111</v>
      </c>
      <c r="F3" s="2">
        <v>0</v>
      </c>
      <c r="G3" s="2">
        <v>0</v>
      </c>
      <c r="H3" s="2">
        <v>0.26666666666666666</v>
      </c>
      <c r="I3" s="2">
        <v>0</v>
      </c>
      <c r="J3" s="5">
        <f>C2/C7</f>
        <v>0.22727272727272727</v>
      </c>
    </row>
    <row r="4" spans="2:10" ht="13" x14ac:dyDescent="0.3">
      <c r="B4" s="1" t="s">
        <v>2</v>
      </c>
      <c r="C4" s="2">
        <v>7</v>
      </c>
      <c r="D4" s="2">
        <v>4.4742729306487696</v>
      </c>
      <c r="E4" s="2">
        <v>0.79897730904442321</v>
      </c>
      <c r="F4" s="2">
        <v>0</v>
      </c>
      <c r="G4" s="2">
        <v>0</v>
      </c>
      <c r="H4" s="2">
        <v>1.9175455417066154</v>
      </c>
      <c r="I4" s="2">
        <v>0</v>
      </c>
      <c r="J4" s="7">
        <f>C4/C4</f>
        <v>1</v>
      </c>
    </row>
    <row r="5" spans="2:10" ht="26" x14ac:dyDescent="0.3">
      <c r="B5" s="1" t="s">
        <v>3</v>
      </c>
      <c r="C5" s="2">
        <v>59</v>
      </c>
      <c r="D5" s="3">
        <v>45</v>
      </c>
      <c r="E5" s="3">
        <v>4</v>
      </c>
      <c r="F5" s="3">
        <v>0</v>
      </c>
      <c r="G5" s="3">
        <v>0</v>
      </c>
      <c r="H5" s="3">
        <v>10</v>
      </c>
      <c r="I5" s="2">
        <v>0</v>
      </c>
      <c r="J5" s="6">
        <f>C5/C7</f>
        <v>0.29797979797979796</v>
      </c>
    </row>
    <row r="6" spans="2:10" ht="26" x14ac:dyDescent="0.3">
      <c r="B6" s="1" t="s">
        <v>4</v>
      </c>
      <c r="C6" s="2">
        <v>94</v>
      </c>
      <c r="D6" s="3">
        <v>80</v>
      </c>
      <c r="E6" s="3">
        <v>0</v>
      </c>
      <c r="F6" s="3">
        <v>0</v>
      </c>
      <c r="G6" s="3">
        <v>0</v>
      </c>
      <c r="H6" s="3">
        <v>14</v>
      </c>
      <c r="I6" s="2">
        <v>0</v>
      </c>
      <c r="J6" s="6">
        <f>C6/C7</f>
        <v>0.47474747474747475</v>
      </c>
    </row>
    <row r="7" spans="2:10" ht="26" x14ac:dyDescent="0.3">
      <c r="B7" s="1" t="s">
        <v>5</v>
      </c>
      <c r="C7" s="2">
        <v>198</v>
      </c>
      <c r="D7" s="2">
        <v>153</v>
      </c>
      <c r="E7" s="2">
        <v>9</v>
      </c>
      <c r="F7" s="2">
        <v>0</v>
      </c>
      <c r="G7" s="2">
        <v>0</v>
      </c>
      <c r="H7" s="2">
        <v>36</v>
      </c>
      <c r="I7" s="2">
        <v>0.20370370370370369</v>
      </c>
      <c r="J7" s="5">
        <f>C7/C7</f>
        <v>1</v>
      </c>
    </row>
    <row r="8" spans="2:10" ht="13" x14ac:dyDescent="0.3">
      <c r="B8" s="1" t="s">
        <v>6</v>
      </c>
      <c r="C8" s="3">
        <v>6258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904C02D-B7AA-491E-8A4C-065CE945CB6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C8 D2:J7" xr:uid="{20A4D170-C49A-47E1-BE6D-FB45FF339682}">
      <formula1>0</formula1>
      <formula2>9223372036854770000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E74B-F51C-411F-8098-BC9BF04FBEC5}">
  <dimension ref="B1:J8"/>
  <sheetViews>
    <sheetView workbookViewId="0">
      <selection activeCell="J4" sqref="J4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61</v>
      </c>
      <c r="D2" s="2">
        <v>50</v>
      </c>
      <c r="E2" s="2">
        <v>1</v>
      </c>
      <c r="F2" s="2">
        <v>0</v>
      </c>
      <c r="G2" s="2">
        <v>0</v>
      </c>
      <c r="H2" s="2">
        <v>10</v>
      </c>
      <c r="I2" s="2">
        <v>0.29411764705882354</v>
      </c>
      <c r="J2" s="5">
        <f>C2/C7</f>
        <v>0.34857142857142859</v>
      </c>
    </row>
    <row r="3" spans="2:10" ht="13" x14ac:dyDescent="0.3">
      <c r="B3" s="1" t="s">
        <v>1</v>
      </c>
      <c r="C3" s="8">
        <f>C2/C8</f>
        <v>9.6763959390862939E-3</v>
      </c>
      <c r="D3" s="2">
        <v>0.81967213114754101</v>
      </c>
      <c r="E3" s="2">
        <v>1.6393442622950821E-2</v>
      </c>
      <c r="F3" s="2">
        <v>0</v>
      </c>
      <c r="G3" s="2">
        <v>0</v>
      </c>
      <c r="H3" s="2">
        <v>0.16393442622950818</v>
      </c>
      <c r="I3" s="2">
        <v>0</v>
      </c>
      <c r="J3" s="5">
        <f>C2/C8</f>
        <v>9.6763959390862939E-3</v>
      </c>
    </row>
    <row r="4" spans="2:10" ht="13" x14ac:dyDescent="0.3">
      <c r="B4" s="1" t="s">
        <v>2</v>
      </c>
      <c r="C4" s="2">
        <v>9.6763959390862944</v>
      </c>
      <c r="D4" s="2">
        <v>7.9314720812182733</v>
      </c>
      <c r="E4" s="2">
        <v>0.15862944162436546</v>
      </c>
      <c r="F4" s="2">
        <v>0</v>
      </c>
      <c r="G4" s="2">
        <v>0</v>
      </c>
      <c r="H4" s="2">
        <v>1.5862944162436547</v>
      </c>
      <c r="I4" s="2">
        <v>0</v>
      </c>
      <c r="J4" s="7">
        <f>C4/C8</f>
        <v>1.5349612847535366E-3</v>
      </c>
    </row>
    <row r="5" spans="2:10" ht="26" x14ac:dyDescent="0.3">
      <c r="B5" s="1" t="s">
        <v>3</v>
      </c>
      <c r="C5" s="2">
        <v>48</v>
      </c>
      <c r="D5" s="3">
        <v>39</v>
      </c>
      <c r="E5" s="3">
        <v>2</v>
      </c>
      <c r="F5" s="3">
        <v>0</v>
      </c>
      <c r="G5" s="3">
        <v>0</v>
      </c>
      <c r="H5" s="3">
        <v>7</v>
      </c>
      <c r="I5" s="2">
        <v>0</v>
      </c>
      <c r="J5" s="6">
        <f>C5/C7</f>
        <v>0.2742857142857143</v>
      </c>
    </row>
    <row r="6" spans="2:10" ht="26" x14ac:dyDescent="0.3">
      <c r="B6" s="1" t="s">
        <v>4</v>
      </c>
      <c r="C6" s="2">
        <v>66</v>
      </c>
      <c r="D6" s="3">
        <v>53</v>
      </c>
      <c r="E6" s="3">
        <v>2</v>
      </c>
      <c r="F6" s="3">
        <v>0</v>
      </c>
      <c r="G6" s="3">
        <v>0</v>
      </c>
      <c r="H6" s="3">
        <v>11</v>
      </c>
      <c r="I6" s="2">
        <v>0</v>
      </c>
      <c r="J6" s="6">
        <f>C6/C7</f>
        <v>0.37714285714285717</v>
      </c>
    </row>
    <row r="7" spans="2:10" ht="26" x14ac:dyDescent="0.3">
      <c r="B7" s="1" t="s">
        <v>5</v>
      </c>
      <c r="C7" s="2">
        <v>175</v>
      </c>
      <c r="D7" s="2">
        <v>142</v>
      </c>
      <c r="E7" s="2">
        <v>5</v>
      </c>
      <c r="F7" s="2">
        <v>0</v>
      </c>
      <c r="G7" s="2">
        <v>0</v>
      </c>
      <c r="H7" s="2">
        <v>28</v>
      </c>
      <c r="I7" s="2">
        <v>0.10204081632653061</v>
      </c>
      <c r="J7" s="5">
        <f>J6+J5+J2</f>
        <v>1</v>
      </c>
    </row>
    <row r="8" spans="2:10" ht="13" x14ac:dyDescent="0.3">
      <c r="B8" s="1" t="s">
        <v>6</v>
      </c>
      <c r="C8" s="3">
        <v>6304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29F5F5C9-B8AE-45ED-83EC-7C0CD798607D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C8 D2:J7" xr:uid="{14792EF5-6482-44DC-AA14-F8F5AD4D9FE0}">
      <formula1>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C64E-3D8B-4770-AB5D-94A9801BABE3}">
  <dimension ref="B1:J8"/>
  <sheetViews>
    <sheetView workbookViewId="0">
      <selection activeCell="I14" sqref="I14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124</v>
      </c>
      <c r="D2" s="2">
        <v>87</v>
      </c>
      <c r="E2" s="2">
        <v>3</v>
      </c>
      <c r="F2" s="2">
        <v>0</v>
      </c>
      <c r="G2" s="2">
        <v>0</v>
      </c>
      <c r="H2" s="2">
        <v>34</v>
      </c>
      <c r="I2" s="2">
        <v>0.55555555555555558</v>
      </c>
      <c r="J2" s="5">
        <f>C2/C7</f>
        <v>0.42465753424657532</v>
      </c>
    </row>
    <row r="3" spans="2:10" ht="13" x14ac:dyDescent="0.3">
      <c r="B3" s="1" t="s">
        <v>1</v>
      </c>
      <c r="C3" s="2">
        <v>1</v>
      </c>
      <c r="D3" s="2">
        <v>0.70161290322580649</v>
      </c>
      <c r="E3" s="2">
        <v>2.4193548387096774E-2</v>
      </c>
      <c r="F3" s="2">
        <v>0</v>
      </c>
      <c r="G3" s="2">
        <v>0</v>
      </c>
      <c r="H3" s="2">
        <v>0.27419354838709675</v>
      </c>
      <c r="I3" s="2">
        <v>0</v>
      </c>
      <c r="J3" s="5">
        <v>1</v>
      </c>
    </row>
    <row r="4" spans="2:10" ht="13" x14ac:dyDescent="0.3">
      <c r="B4" s="1" t="s">
        <v>2</v>
      </c>
      <c r="C4" s="2">
        <v>19.539867633154742</v>
      </c>
      <c r="D4" s="2">
        <v>13.709423258745668</v>
      </c>
      <c r="E4" s="2">
        <v>0.47273873306019537</v>
      </c>
      <c r="F4" s="2">
        <v>0</v>
      </c>
      <c r="G4" s="2">
        <v>0</v>
      </c>
      <c r="H4" s="2">
        <v>5.3577056413488808</v>
      </c>
      <c r="I4" s="2">
        <v>0</v>
      </c>
      <c r="J4" s="7">
        <v>2E-3</v>
      </c>
    </row>
    <row r="5" spans="2:10" ht="26" x14ac:dyDescent="0.3">
      <c r="B5" s="1" t="s">
        <v>3</v>
      </c>
      <c r="C5" s="2">
        <v>77</v>
      </c>
      <c r="D5" s="3">
        <v>73</v>
      </c>
      <c r="E5" s="3">
        <v>4</v>
      </c>
      <c r="F5" s="3">
        <v>0</v>
      </c>
      <c r="G5" s="3">
        <v>0</v>
      </c>
      <c r="H5" s="3">
        <v>0</v>
      </c>
      <c r="I5" s="2">
        <v>0</v>
      </c>
      <c r="J5" s="6">
        <f>C5/C7</f>
        <v>0.2636986301369863</v>
      </c>
    </row>
    <row r="6" spans="2:10" ht="26" x14ac:dyDescent="0.3">
      <c r="B6" s="1" t="s">
        <v>4</v>
      </c>
      <c r="C6" s="2">
        <v>91</v>
      </c>
      <c r="D6" s="3">
        <v>89</v>
      </c>
      <c r="E6" s="3">
        <v>2</v>
      </c>
      <c r="F6" s="3">
        <v>0</v>
      </c>
      <c r="G6" s="3">
        <v>0</v>
      </c>
      <c r="H6" s="3">
        <v>0</v>
      </c>
      <c r="I6" s="2">
        <v>0</v>
      </c>
      <c r="J6" s="6">
        <f>C6/C7</f>
        <v>0.31164383561643838</v>
      </c>
    </row>
    <row r="7" spans="2:10" ht="26" x14ac:dyDescent="0.3">
      <c r="B7" s="1" t="s">
        <v>5</v>
      </c>
      <c r="C7" s="2">
        <v>292</v>
      </c>
      <c r="D7" s="2">
        <v>249</v>
      </c>
      <c r="E7" s="2">
        <v>9</v>
      </c>
      <c r="F7" s="2">
        <v>0</v>
      </c>
      <c r="G7" s="2">
        <v>0</v>
      </c>
      <c r="H7" s="2">
        <v>34</v>
      </c>
      <c r="I7" s="2">
        <v>0.19379844961240311</v>
      </c>
      <c r="J7" s="5">
        <f>J6+J5+J2</f>
        <v>1</v>
      </c>
    </row>
    <row r="8" spans="2:10" ht="13" x14ac:dyDescent="0.3">
      <c r="B8" s="1" t="s">
        <v>6</v>
      </c>
      <c r="C8" s="3">
        <v>6346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5C10AA4B-A374-4C85-BF8F-CB5AE5F52E58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C8 D2:J7" xr:uid="{5392B6CD-28DF-4960-81A8-EB08603977A7}">
      <formula1>0</formula1>
      <formula2>9223372036854770000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B4D3-4252-46C8-8F64-967FA4A1FDC8}">
  <dimension ref="B1:J8"/>
  <sheetViews>
    <sheetView workbookViewId="0">
      <selection activeCell="H16" sqref="H16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123</v>
      </c>
      <c r="D2" s="2">
        <v>100</v>
      </c>
      <c r="E2" s="2">
        <v>2</v>
      </c>
      <c r="F2" s="2">
        <v>0</v>
      </c>
      <c r="G2" s="2">
        <v>0</v>
      </c>
      <c r="H2" s="2">
        <v>21</v>
      </c>
      <c r="I2" s="2">
        <v>0.34</v>
      </c>
      <c r="J2" s="5">
        <f>C2/C7</f>
        <v>0.3</v>
      </c>
    </row>
    <row r="3" spans="2:10" ht="13" x14ac:dyDescent="0.3">
      <c r="B3" s="1" t="s">
        <v>1</v>
      </c>
      <c r="C3" s="2">
        <v>100</v>
      </c>
      <c r="D3" s="9">
        <v>81.3</v>
      </c>
      <c r="E3" s="2">
        <v>1.63</v>
      </c>
      <c r="F3" s="2">
        <v>3.125E-2</v>
      </c>
      <c r="G3" s="2">
        <v>0</v>
      </c>
      <c r="H3" s="2">
        <v>17.07</v>
      </c>
      <c r="I3" s="2">
        <v>0</v>
      </c>
      <c r="J3" s="8">
        <v>0</v>
      </c>
    </row>
    <row r="4" spans="2:10" ht="13" x14ac:dyDescent="0.3">
      <c r="B4" s="1" t="s">
        <v>2</v>
      </c>
      <c r="C4" s="8">
        <v>19.12</v>
      </c>
      <c r="D4" s="8">
        <v>15.55</v>
      </c>
      <c r="E4" s="2">
        <v>0.31</v>
      </c>
      <c r="F4" s="2">
        <v>0.15309246785058175</v>
      </c>
      <c r="G4" s="2">
        <v>0</v>
      </c>
      <c r="H4" s="2">
        <v>3.26</v>
      </c>
      <c r="I4" s="2">
        <v>0</v>
      </c>
      <c r="J4" s="8">
        <v>0</v>
      </c>
    </row>
    <row r="5" spans="2:10" ht="26" x14ac:dyDescent="0.3">
      <c r="B5" s="1" t="s">
        <v>3</v>
      </c>
      <c r="C5" s="2">
        <v>102</v>
      </c>
      <c r="D5" s="10">
        <v>76</v>
      </c>
      <c r="E5" s="3">
        <v>8</v>
      </c>
      <c r="F5" s="3">
        <v>0</v>
      </c>
      <c r="G5" s="3">
        <v>0</v>
      </c>
      <c r="H5" s="3">
        <v>18</v>
      </c>
      <c r="I5" s="2">
        <v>0</v>
      </c>
      <c r="J5" s="6">
        <f>C5/C7</f>
        <v>0.24878048780487805</v>
      </c>
    </row>
    <row r="6" spans="2:10" ht="26" x14ac:dyDescent="0.3">
      <c r="B6" s="1" t="s">
        <v>4</v>
      </c>
      <c r="C6" s="2">
        <v>185</v>
      </c>
      <c r="D6" s="10">
        <v>143</v>
      </c>
      <c r="E6" s="3">
        <v>10</v>
      </c>
      <c r="F6" s="3">
        <v>0</v>
      </c>
      <c r="G6" s="3">
        <v>0</v>
      </c>
      <c r="H6" s="3">
        <v>32</v>
      </c>
      <c r="I6" s="2">
        <v>0</v>
      </c>
      <c r="J6" s="6">
        <f>C6/C7</f>
        <v>0.45121951219512196</v>
      </c>
    </row>
    <row r="7" spans="2:10" ht="26" x14ac:dyDescent="0.3">
      <c r="B7" s="1" t="s">
        <v>5</v>
      </c>
      <c r="C7" s="2">
        <v>410</v>
      </c>
      <c r="D7" s="8">
        <v>319</v>
      </c>
      <c r="E7" s="2">
        <v>20</v>
      </c>
      <c r="F7" s="2">
        <v>0</v>
      </c>
      <c r="G7" s="2">
        <v>0</v>
      </c>
      <c r="H7" s="2">
        <v>71</v>
      </c>
      <c r="I7" s="2">
        <v>0.19658119658119658</v>
      </c>
      <c r="J7" s="5">
        <f>C7/C7</f>
        <v>1</v>
      </c>
    </row>
    <row r="8" spans="2:10" ht="13" x14ac:dyDescent="0.3">
      <c r="B8" s="1" t="s">
        <v>6</v>
      </c>
      <c r="C8" s="3">
        <v>6432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DBF81FE0-44DC-46A2-BCE3-BBE2CF9E0027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2:J7 C2:C8" xr:uid="{7BA5009E-E672-45D9-8B3E-CE5436A55696}">
      <formula1>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7493-B2EA-4D22-8751-AE4E4135D63A}">
  <dimension ref="B1:J8"/>
  <sheetViews>
    <sheetView workbookViewId="0">
      <selection activeCell="C9" sqref="C9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</row>
    <row r="2" spans="2:10" ht="26" x14ac:dyDescent="0.3">
      <c r="B2" s="1" t="s">
        <v>0</v>
      </c>
      <c r="C2" s="2">
        <v>31</v>
      </c>
      <c r="D2" s="2">
        <v>23</v>
      </c>
      <c r="E2" s="2">
        <v>0</v>
      </c>
      <c r="F2" s="2">
        <v>0</v>
      </c>
      <c r="G2" s="2">
        <v>0</v>
      </c>
      <c r="H2" s="2">
        <v>8</v>
      </c>
      <c r="I2" s="2">
        <v>0</v>
      </c>
      <c r="J2" s="8">
        <v>1</v>
      </c>
    </row>
    <row r="3" spans="2:10" ht="13" x14ac:dyDescent="0.3">
      <c r="B3" s="1" t="s">
        <v>1</v>
      </c>
      <c r="C3" s="2">
        <v>1</v>
      </c>
      <c r="D3" s="2">
        <v>0.75</v>
      </c>
      <c r="E3" s="2">
        <v>3.125E-2</v>
      </c>
      <c r="F3" s="2">
        <v>3.125E-2</v>
      </c>
      <c r="G3" s="2">
        <v>0</v>
      </c>
      <c r="H3" s="2">
        <v>0.1875</v>
      </c>
      <c r="I3" s="2">
        <v>0</v>
      </c>
      <c r="J3" s="8">
        <v>0</v>
      </c>
    </row>
    <row r="4" spans="2:10" ht="13" x14ac:dyDescent="0.3">
      <c r="B4" s="1" t="s">
        <v>2</v>
      </c>
      <c r="C4" s="2">
        <v>4.8989589712186161</v>
      </c>
      <c r="D4" s="2">
        <v>3.6742192284139619</v>
      </c>
      <c r="E4" s="2">
        <v>0.15309246785058175</v>
      </c>
      <c r="F4" s="2">
        <v>0.15309246785058175</v>
      </c>
      <c r="G4" s="2">
        <v>0</v>
      </c>
      <c r="H4" s="2">
        <v>0.91855480710349047</v>
      </c>
      <c r="I4" s="2">
        <v>0</v>
      </c>
      <c r="J4" s="8">
        <v>0</v>
      </c>
    </row>
    <row r="5" spans="2:10" ht="26" x14ac:dyDescent="0.3">
      <c r="B5" s="1" t="s">
        <v>3</v>
      </c>
      <c r="C5" s="2">
        <f>D5+E5+F5+G5+H5+I5</f>
        <v>29</v>
      </c>
      <c r="D5" s="3">
        <v>26</v>
      </c>
      <c r="E5" s="3">
        <v>0</v>
      </c>
      <c r="F5" s="3">
        <v>0</v>
      </c>
      <c r="G5" s="3">
        <v>0</v>
      </c>
      <c r="H5" s="3">
        <v>3</v>
      </c>
      <c r="I5" s="2">
        <v>0</v>
      </c>
      <c r="J5" s="10">
        <v>0</v>
      </c>
    </row>
    <row r="6" spans="2:10" ht="26" x14ac:dyDescent="0.3">
      <c r="B6" s="1" t="s">
        <v>4</v>
      </c>
      <c r="C6" s="2">
        <f>D6+E6+F6+G6+H6+I6</f>
        <v>46</v>
      </c>
      <c r="D6" s="3">
        <v>34</v>
      </c>
      <c r="E6" s="3">
        <v>0</v>
      </c>
      <c r="F6" s="3">
        <v>0</v>
      </c>
      <c r="G6" s="3">
        <v>0</v>
      </c>
      <c r="H6" s="3">
        <v>12</v>
      </c>
      <c r="I6" s="2">
        <v>0</v>
      </c>
      <c r="J6" s="10">
        <v>0</v>
      </c>
    </row>
    <row r="7" spans="2:10" ht="26" x14ac:dyDescent="0.3">
      <c r="B7" s="1" t="s">
        <v>5</v>
      </c>
      <c r="C7" s="2">
        <v>106</v>
      </c>
      <c r="D7" s="2">
        <v>83</v>
      </c>
      <c r="E7" s="2">
        <v>0</v>
      </c>
      <c r="F7" s="2">
        <v>0</v>
      </c>
      <c r="G7" s="2">
        <v>0</v>
      </c>
      <c r="H7" s="2">
        <v>23</v>
      </c>
      <c r="I7" s="2">
        <v>0.19658119658119658</v>
      </c>
      <c r="J7" s="8">
        <v>0</v>
      </c>
    </row>
    <row r="8" spans="2:10" ht="13" x14ac:dyDescent="0.3">
      <c r="B8" s="1" t="s">
        <v>6</v>
      </c>
      <c r="C8" s="3">
        <v>6482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47496B0F-60EE-4B7E-AC8B-043C3390E725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2:J7 C2:C8" xr:uid="{54FDD935-39F7-4831-9C81-8EB37C65C6FF}">
      <formula1>0</formula1>
      <formula2>9223372036854770000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1E9B-BE88-4B3C-8B5E-692AF0F1F6CB}">
  <dimension ref="B2:M11"/>
  <sheetViews>
    <sheetView workbookViewId="0">
      <selection activeCell="M7" sqref="M7"/>
    </sheetView>
  </sheetViews>
  <sheetFormatPr defaultRowHeight="14.5" x14ac:dyDescent="0.35"/>
  <cols>
    <col min="1" max="1" width="8.88671875" style="11"/>
    <col min="2" max="2" width="15.88671875" style="11" customWidth="1"/>
    <col min="3" max="4" width="44.88671875" style="11" bestFit="1" customWidth="1"/>
    <col min="5" max="13" width="15.21875" style="11" customWidth="1"/>
    <col min="14" max="16384" width="8.88671875" style="11"/>
  </cols>
  <sheetData>
    <row r="2" spans="2:13" x14ac:dyDescent="0.35">
      <c r="E2" s="12" t="s">
        <v>15</v>
      </c>
      <c r="F2" s="13"/>
      <c r="G2" s="13"/>
      <c r="H2" s="13"/>
      <c r="I2" s="13"/>
      <c r="J2" s="13"/>
      <c r="K2" s="13"/>
      <c r="L2" s="13"/>
      <c r="M2" s="14"/>
    </row>
    <row r="3" spans="2:13" ht="78" x14ac:dyDescent="0.35">
      <c r="B3" s="15" t="s">
        <v>16</v>
      </c>
      <c r="C3" s="16" t="s">
        <v>17</v>
      </c>
      <c r="D3" s="16"/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8" t="s">
        <v>25</v>
      </c>
      <c r="M3" s="18" t="s">
        <v>14</v>
      </c>
    </row>
    <row r="4" spans="2:13" x14ac:dyDescent="0.35">
      <c r="B4" s="19">
        <v>1</v>
      </c>
      <c r="C4" s="20" t="s">
        <v>26</v>
      </c>
      <c r="D4" s="20" t="s">
        <v>27</v>
      </c>
      <c r="E4" s="21">
        <v>24</v>
      </c>
      <c r="F4" s="22">
        <f>E4*1000/$E$8</f>
        <v>3.6742192284139619</v>
      </c>
      <c r="G4" s="23">
        <v>20</v>
      </c>
      <c r="H4" s="23">
        <v>1</v>
      </c>
      <c r="I4" s="23">
        <v>0</v>
      </c>
      <c r="J4" s="23">
        <v>0</v>
      </c>
      <c r="K4" s="23">
        <v>3</v>
      </c>
      <c r="L4" s="23">
        <v>6</v>
      </c>
      <c r="M4" s="24">
        <v>0.72340425531914887</v>
      </c>
    </row>
    <row r="5" spans="2:13" x14ac:dyDescent="0.35">
      <c r="B5" s="19">
        <v>2</v>
      </c>
      <c r="C5" s="20" t="s">
        <v>26</v>
      </c>
      <c r="D5" s="20" t="s">
        <v>28</v>
      </c>
      <c r="E5" s="21">
        <v>6</v>
      </c>
      <c r="F5" s="22">
        <f>E5*1000/$E$8</f>
        <v>0.91855480710349047</v>
      </c>
      <c r="G5" s="23">
        <v>4</v>
      </c>
      <c r="H5" s="23">
        <v>0</v>
      </c>
      <c r="I5" s="23">
        <v>1</v>
      </c>
      <c r="J5" s="23">
        <v>0</v>
      </c>
      <c r="K5" s="23">
        <v>1</v>
      </c>
      <c r="L5" s="23">
        <v>17</v>
      </c>
      <c r="M5" s="24">
        <v>0.1702127659574468</v>
      </c>
    </row>
    <row r="6" spans="2:13" x14ac:dyDescent="0.35">
      <c r="B6" s="19">
        <v>3</v>
      </c>
      <c r="C6" s="20" t="s">
        <v>29</v>
      </c>
      <c r="D6" s="20" t="s">
        <v>30</v>
      </c>
      <c r="E6" s="21">
        <v>2</v>
      </c>
      <c r="F6" s="22">
        <f>E6*1000/$E$8</f>
        <v>0.30618493570116351</v>
      </c>
      <c r="G6" s="23">
        <v>0</v>
      </c>
      <c r="H6" s="23">
        <v>0</v>
      </c>
      <c r="I6" s="23">
        <v>0</v>
      </c>
      <c r="J6" s="23">
        <v>0</v>
      </c>
      <c r="K6" s="23">
        <v>2</v>
      </c>
      <c r="L6" s="23">
        <v>0</v>
      </c>
      <c r="M6" s="24">
        <v>0.10638297872340426</v>
      </c>
    </row>
    <row r="7" spans="2:13" x14ac:dyDescent="0.35">
      <c r="B7" s="20"/>
      <c r="C7" s="20" t="s">
        <v>31</v>
      </c>
      <c r="D7" s="20" t="s">
        <v>31</v>
      </c>
      <c r="E7" s="21">
        <f>E6+E5+E4</f>
        <v>32</v>
      </c>
      <c r="F7" s="22">
        <f>E7*1000/$E$8</f>
        <v>4.8989589712186161</v>
      </c>
      <c r="G7" s="25">
        <f>SUM(G4:G6)</f>
        <v>24</v>
      </c>
      <c r="H7" s="25">
        <f t="shared" ref="H7:K7" si="0">SUM(H4:H6)</f>
        <v>1</v>
      </c>
      <c r="I7" s="25">
        <f t="shared" si="0"/>
        <v>1</v>
      </c>
      <c r="J7" s="25">
        <f t="shared" si="0"/>
        <v>0</v>
      </c>
      <c r="K7" s="25">
        <f t="shared" si="0"/>
        <v>6</v>
      </c>
      <c r="L7" s="25">
        <v>1</v>
      </c>
      <c r="M7" s="24">
        <v>1</v>
      </c>
    </row>
    <row r="8" spans="2:13" x14ac:dyDescent="0.35">
      <c r="B8" s="20"/>
      <c r="C8" s="20"/>
      <c r="D8" s="26" t="s">
        <v>6</v>
      </c>
      <c r="E8" s="26">
        <v>6532</v>
      </c>
      <c r="F8" s="20"/>
      <c r="G8" s="20"/>
      <c r="H8" s="20"/>
      <c r="I8" s="20"/>
      <c r="J8" s="20"/>
      <c r="K8" s="20"/>
      <c r="L8" s="20"/>
      <c r="M8" s="20"/>
    </row>
    <row r="10" spans="2:13" x14ac:dyDescent="0.35">
      <c r="E10" s="27"/>
      <c r="F10" s="28"/>
    </row>
    <row r="11" spans="2:13" x14ac:dyDescent="0.35">
      <c r="E11" s="27"/>
    </row>
  </sheetData>
  <mergeCells count="2">
    <mergeCell ref="E2:M2"/>
    <mergeCell ref="C3:D3"/>
  </mergeCells>
  <dataValidations count="1">
    <dataValidation type="decimal" allowBlank="1" showErrorMessage="1" errorTitle="İstenen Aralıkta Değil!" error="İstenen Aralık: Minimum=0.0 Maksimum=9223372036854775807" sqref="G4:L7" xr:uid="{FD2E924E-16B0-4B65-BF99-6897DC8AD255}">
      <formula1>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1A32-0293-44A8-9359-6FE45CDF4087}">
  <dimension ref="B2:M8"/>
  <sheetViews>
    <sheetView workbookViewId="0">
      <selection activeCell="B3" sqref="B3"/>
    </sheetView>
  </sheetViews>
  <sheetFormatPr defaultRowHeight="14.5" x14ac:dyDescent="0.35"/>
  <cols>
    <col min="1" max="1" width="8.88671875" style="11"/>
    <col min="2" max="2" width="14" style="11" customWidth="1"/>
    <col min="3" max="4" width="44.88671875" style="11" bestFit="1" customWidth="1"/>
    <col min="5" max="13" width="15.21875" style="11" customWidth="1"/>
    <col min="14" max="16384" width="8.88671875" style="11"/>
  </cols>
  <sheetData>
    <row r="2" spans="2:13" x14ac:dyDescent="0.35">
      <c r="E2" s="29" t="s">
        <v>15</v>
      </c>
      <c r="F2" s="30"/>
      <c r="G2" s="30"/>
      <c r="H2" s="30"/>
      <c r="I2" s="30"/>
      <c r="J2" s="30"/>
      <c r="K2" s="30"/>
      <c r="L2" s="30"/>
      <c r="M2" s="31"/>
    </row>
    <row r="3" spans="2:13" ht="101.5" x14ac:dyDescent="0.35">
      <c r="B3" s="15" t="s">
        <v>16</v>
      </c>
      <c r="C3" s="32" t="s">
        <v>17</v>
      </c>
      <c r="D3" s="32"/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18" t="s">
        <v>25</v>
      </c>
      <c r="M3" s="34" t="s">
        <v>14</v>
      </c>
    </row>
    <row r="4" spans="2:13" x14ac:dyDescent="0.35">
      <c r="B4" s="19">
        <v>1</v>
      </c>
      <c r="C4" s="20" t="s">
        <v>26</v>
      </c>
      <c r="D4" s="20" t="s">
        <v>27</v>
      </c>
      <c r="E4" s="21">
        <v>34</v>
      </c>
      <c r="F4" s="22">
        <v>5.1104764767773938</v>
      </c>
      <c r="G4" s="21">
        <v>25</v>
      </c>
      <c r="H4" s="21">
        <v>1</v>
      </c>
      <c r="I4" s="21">
        <v>2</v>
      </c>
      <c r="J4" s="21">
        <v>0</v>
      </c>
      <c r="K4" s="21">
        <v>6</v>
      </c>
      <c r="L4" s="22">
        <v>0</v>
      </c>
      <c r="M4" s="24">
        <v>0.72340425531914887</v>
      </c>
    </row>
    <row r="5" spans="2:13" x14ac:dyDescent="0.35">
      <c r="B5" s="19">
        <v>2</v>
      </c>
      <c r="C5" s="20" t="s">
        <v>26</v>
      </c>
      <c r="D5" s="20" t="s">
        <v>28</v>
      </c>
      <c r="E5" s="21">
        <v>8</v>
      </c>
      <c r="F5" s="22">
        <v>1.2024650533593868</v>
      </c>
      <c r="G5" s="21">
        <v>4</v>
      </c>
      <c r="H5" s="21">
        <v>0</v>
      </c>
      <c r="I5" s="21">
        <v>1</v>
      </c>
      <c r="J5" s="21">
        <v>0</v>
      </c>
      <c r="K5" s="21">
        <v>3</v>
      </c>
      <c r="L5" s="22">
        <v>0</v>
      </c>
      <c r="M5" s="24">
        <v>0.1702127659574468</v>
      </c>
    </row>
    <row r="6" spans="2:13" x14ac:dyDescent="0.35">
      <c r="B6" s="19">
        <v>3</v>
      </c>
      <c r="C6" s="20" t="s">
        <v>29</v>
      </c>
      <c r="D6" s="20" t="s">
        <v>30</v>
      </c>
      <c r="E6" s="21">
        <v>5</v>
      </c>
      <c r="F6" s="22">
        <v>0.7515406583496167</v>
      </c>
      <c r="G6" s="21">
        <v>2</v>
      </c>
      <c r="H6" s="21">
        <v>0</v>
      </c>
      <c r="I6" s="21">
        <v>0</v>
      </c>
      <c r="J6" s="21">
        <v>0</v>
      </c>
      <c r="K6" s="21">
        <v>3</v>
      </c>
      <c r="L6" s="22">
        <v>0</v>
      </c>
      <c r="M6" s="24">
        <v>0.10638297872340426</v>
      </c>
    </row>
    <row r="7" spans="2:13" x14ac:dyDescent="0.35">
      <c r="B7" s="20"/>
      <c r="C7" s="20" t="s">
        <v>31</v>
      </c>
      <c r="D7" s="20" t="s">
        <v>31</v>
      </c>
      <c r="E7" s="21">
        <v>47</v>
      </c>
      <c r="F7" s="22">
        <v>7.0644821884863971</v>
      </c>
      <c r="G7" s="21">
        <v>31</v>
      </c>
      <c r="H7" s="21">
        <v>1</v>
      </c>
      <c r="I7" s="21">
        <v>3</v>
      </c>
      <c r="J7" s="21">
        <v>0</v>
      </c>
      <c r="K7" s="21">
        <v>12</v>
      </c>
      <c r="L7" s="22">
        <v>0</v>
      </c>
      <c r="M7" s="24">
        <v>1</v>
      </c>
    </row>
    <row r="8" spans="2:13" x14ac:dyDescent="0.35">
      <c r="B8" s="20"/>
      <c r="C8" s="20"/>
      <c r="D8" s="26" t="s">
        <v>6</v>
      </c>
      <c r="E8" s="26">
        <v>6653</v>
      </c>
      <c r="F8" s="20"/>
      <c r="G8" s="20"/>
      <c r="H8" s="20"/>
      <c r="I8" s="20"/>
      <c r="J8" s="20"/>
      <c r="K8" s="20"/>
      <c r="L8" s="20"/>
      <c r="M8" s="20"/>
    </row>
  </sheetData>
  <mergeCells count="2">
    <mergeCell ref="E2:M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ARALIK 2019</vt:lpstr>
      <vt:lpstr>KASIM 2019</vt:lpstr>
      <vt:lpstr>EKİM 2019</vt:lpstr>
      <vt:lpstr>EYLÜL 2019</vt:lpstr>
      <vt:lpstr>AĞUSTOS 2019</vt:lpstr>
      <vt:lpstr>TEMMUZ 2019</vt:lpstr>
      <vt:lpstr>HAZİRAN 2019</vt:lpstr>
      <vt:lpstr>MAYIS 2019</vt:lpstr>
      <vt:lpstr>NİSAN 2019</vt:lpstr>
      <vt:lpstr>MART 2019</vt:lpstr>
      <vt:lpstr>ŞUBAT 2019</vt:lpstr>
      <vt:lpstr>OCAK 2019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Seren Gnassounou</cp:lastModifiedBy>
  <dcterms:created xsi:type="dcterms:W3CDTF">2019-06-21T13:37:41Z</dcterms:created>
  <dcterms:modified xsi:type="dcterms:W3CDTF">2023-03-02T12:58:49Z</dcterms:modified>
</cp:coreProperties>
</file>